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2013" sheetId="1" r:id="rId1"/>
    <sheet name="2014-2015" sheetId="2" r:id="rId2"/>
    <sheet name="2016" sheetId="3" r:id="rId3"/>
  </sheets>
  <definedNames>
    <definedName name="_xlnm.Print_Titles" localSheetId="2">'2016'!$1:$5</definedName>
  </definedNames>
  <calcPr fullCalcOnLoad="1"/>
</workbook>
</file>

<file path=xl/sharedStrings.xml><?xml version="1.0" encoding="utf-8"?>
<sst xmlns="http://schemas.openxmlformats.org/spreadsheetml/2006/main" count="279" uniqueCount="174">
  <si>
    <t>序
号</t>
  </si>
  <si>
    <t>行政村</t>
  </si>
  <si>
    <t>地名</t>
  </si>
  <si>
    <t>建设
主体</t>
  </si>
  <si>
    <t>备注</t>
  </si>
  <si>
    <t>汶溪村</t>
  </si>
  <si>
    <t>鹅山</t>
  </si>
  <si>
    <t>白沙镇</t>
  </si>
  <si>
    <t>院埕村</t>
  </si>
  <si>
    <t>来栏</t>
  </si>
  <si>
    <t>马坑村</t>
  </si>
  <si>
    <t>仙仙山</t>
  </si>
  <si>
    <t>上岐村</t>
  </si>
  <si>
    <t>大山姆</t>
  </si>
  <si>
    <t>兰田村</t>
  </si>
  <si>
    <t>新亭</t>
  </si>
  <si>
    <t>雪峰村</t>
  </si>
  <si>
    <t>天岗坪</t>
  </si>
  <si>
    <t>青圃岭</t>
  </si>
  <si>
    <t>长乐
交界</t>
  </si>
  <si>
    <t>青秀村</t>
  </si>
  <si>
    <t>青口镇</t>
  </si>
  <si>
    <t>东溪</t>
  </si>
  <si>
    <t>镇茶场</t>
  </si>
  <si>
    <t>塔仔</t>
  </si>
  <si>
    <t>尚干镇</t>
  </si>
  <si>
    <t>第三年抚育</t>
  </si>
  <si>
    <t>盘岭</t>
  </si>
  <si>
    <t>羊山</t>
  </si>
  <si>
    <t>池坑</t>
  </si>
  <si>
    <t>闽侯县2013年防火林带建设项目第三年抚育补助资金发放一览表</t>
  </si>
  <si>
    <t>大湖乡</t>
  </si>
  <si>
    <t>青口镇</t>
  </si>
  <si>
    <t>尚干镇</t>
  </si>
  <si>
    <t>廷坪乡</t>
  </si>
  <si>
    <t>补助标准
（元/亩）</t>
  </si>
  <si>
    <t>新建及次年补助未发放，前期仅下拨80000元预付补助款</t>
  </si>
  <si>
    <t>补助金额
（元）</t>
  </si>
  <si>
    <t>实发金额
（元）</t>
  </si>
  <si>
    <t>乡镇</t>
  </si>
  <si>
    <t>工程内容</t>
  </si>
  <si>
    <t>完成面积
（亩）</t>
  </si>
  <si>
    <t>白沙镇 汇总</t>
  </si>
  <si>
    <t>大湖乡 汇总</t>
  </si>
  <si>
    <t>青口镇 汇总</t>
  </si>
  <si>
    <t>尚干镇 汇总</t>
  </si>
  <si>
    <t>廷坪乡 汇总</t>
  </si>
  <si>
    <t>全县总计</t>
  </si>
  <si>
    <t>青圃岭村</t>
  </si>
  <si>
    <t>池坑村</t>
  </si>
  <si>
    <t>盘岭村</t>
  </si>
  <si>
    <t>利山-太牛坪</t>
  </si>
  <si>
    <t>新建+次年抚育+第三年抚育</t>
  </si>
  <si>
    <t>乡镇</t>
  </si>
  <si>
    <t>工程内容</t>
  </si>
  <si>
    <t>完成面积
（亩）</t>
  </si>
  <si>
    <t>补助标准
（元/亩）</t>
  </si>
  <si>
    <t>补助金额
（元）</t>
  </si>
  <si>
    <t>实发金额
（元）</t>
  </si>
  <si>
    <t>大湖乡</t>
  </si>
  <si>
    <t>岭头村</t>
  </si>
  <si>
    <t>岭头洋</t>
  </si>
  <si>
    <t>陈琳健</t>
  </si>
  <si>
    <t>大呙</t>
  </si>
  <si>
    <t>应潮泉-
秋籽岗</t>
  </si>
  <si>
    <t>崔忠溪</t>
  </si>
  <si>
    <t>六锦村</t>
  </si>
  <si>
    <t>淩云洋-
至湖垱</t>
  </si>
  <si>
    <t>张道宁</t>
  </si>
  <si>
    <t>汉头岭</t>
  </si>
  <si>
    <t>溪源村</t>
  </si>
  <si>
    <t>大罕
路上</t>
  </si>
  <si>
    <t>养心园</t>
  </si>
  <si>
    <t>南坑村</t>
  </si>
  <si>
    <t>茶坪
水库</t>
  </si>
  <si>
    <t>石勇铭</t>
  </si>
  <si>
    <t>鸿尾村</t>
  </si>
  <si>
    <t>虎土垅</t>
  </si>
  <si>
    <t>杨贤锦</t>
  </si>
  <si>
    <t>仁洲村</t>
  </si>
  <si>
    <t>上洲坂</t>
  </si>
  <si>
    <t>潘明中</t>
  </si>
  <si>
    <t>尖峰场</t>
  </si>
  <si>
    <t>红红山</t>
  </si>
  <si>
    <t>张诚</t>
  </si>
  <si>
    <t>青圃</t>
  </si>
  <si>
    <t>仙山、
鸭头企</t>
  </si>
  <si>
    <t>戊辰
生产队</t>
  </si>
  <si>
    <t>东山仑</t>
  </si>
  <si>
    <t>沙堤村</t>
  </si>
  <si>
    <t>姐妹山</t>
  </si>
  <si>
    <t>赵建林等
24股联合户</t>
  </si>
  <si>
    <t>后溪</t>
  </si>
  <si>
    <t>帮尾与仕坂、前路、石坑村交界</t>
  </si>
  <si>
    <t>石洋</t>
  </si>
  <si>
    <t>马腰岗-
连山坪</t>
  </si>
  <si>
    <t>马厝</t>
  </si>
  <si>
    <t>火路边-
西西山</t>
  </si>
  <si>
    <t>后门坑-
长湖头</t>
  </si>
  <si>
    <t>廷坪</t>
  </si>
  <si>
    <t>瓦坪-
苦竹垅</t>
  </si>
  <si>
    <t>张功爱</t>
  </si>
  <si>
    <t>坑柄
林场</t>
  </si>
  <si>
    <t>春头坪岗-
蛇母岗</t>
  </si>
  <si>
    <t>福建省闽侯县山有农林开发有限公司</t>
  </si>
  <si>
    <t>大党山</t>
  </si>
  <si>
    <t>西山村
委会</t>
  </si>
  <si>
    <t>三表格</t>
  </si>
  <si>
    <t>徐信铨</t>
  </si>
  <si>
    <t>洋门栏岗</t>
  </si>
  <si>
    <t>赖佑林</t>
  </si>
  <si>
    <t>赖久曲</t>
  </si>
  <si>
    <t>王园</t>
  </si>
  <si>
    <t>赖启武</t>
  </si>
  <si>
    <t>琯前村</t>
  </si>
  <si>
    <t>隧道口</t>
  </si>
  <si>
    <t>郭永灰</t>
  </si>
  <si>
    <t>梧桐厝</t>
  </si>
  <si>
    <t>大坂村</t>
  </si>
  <si>
    <t>鸡贵仙</t>
  </si>
  <si>
    <t>岭兜村</t>
  </si>
  <si>
    <t>东山</t>
  </si>
  <si>
    <t>江欣钟</t>
  </si>
  <si>
    <t>里凅</t>
  </si>
  <si>
    <t>长基村</t>
  </si>
  <si>
    <t>村界</t>
  </si>
  <si>
    <t>蒲洋村</t>
  </si>
  <si>
    <t>善景山</t>
  </si>
  <si>
    <t>善景山农林专业合作社</t>
  </si>
  <si>
    <t>南洋村</t>
  </si>
  <si>
    <t>大结隔</t>
  </si>
  <si>
    <t>林春</t>
  </si>
  <si>
    <t>罗洋村</t>
  </si>
  <si>
    <t>老公</t>
  </si>
  <si>
    <t>邓久添</t>
  </si>
  <si>
    <t>次年抚育</t>
  </si>
  <si>
    <t>鸿尾乡</t>
  </si>
  <si>
    <t>青口镇</t>
  </si>
  <si>
    <t>上街镇</t>
  </si>
  <si>
    <t>廷坪乡</t>
  </si>
  <si>
    <t>祥谦镇</t>
  </si>
  <si>
    <t>洋里乡</t>
  </si>
  <si>
    <t>竹岐乡</t>
  </si>
  <si>
    <t>建设主体（补助对象）</t>
  </si>
  <si>
    <t>建设主体（补助对象）</t>
  </si>
  <si>
    <t>富森农业</t>
  </si>
  <si>
    <t>思源农林</t>
  </si>
  <si>
    <t>后溪村委会</t>
  </si>
  <si>
    <t>石洋村委会</t>
  </si>
  <si>
    <t>马厝村委会</t>
  </si>
  <si>
    <t>乡林场龙泉村</t>
  </si>
  <si>
    <t>闽侯县2014-2015年防火林带建设项目次年抚育补助资金发放一览表</t>
  </si>
  <si>
    <t>新建林带</t>
  </si>
  <si>
    <t>闽侯县2016年防火林带建设项目当年新建补助资金发放一览表</t>
  </si>
  <si>
    <t>南通镇</t>
  </si>
  <si>
    <t>大湖乡</t>
  </si>
  <si>
    <t>荆溪镇</t>
  </si>
  <si>
    <t>小箬乡</t>
  </si>
  <si>
    <t>燕后</t>
  </si>
  <si>
    <t>岭头村</t>
  </si>
  <si>
    <t>鸿尾乡 汇总</t>
  </si>
  <si>
    <t>荆溪镇 汇总</t>
  </si>
  <si>
    <t>南通镇 汇总</t>
  </si>
  <si>
    <t>祥谦镇 汇总</t>
  </si>
  <si>
    <t>小箬乡 汇总</t>
  </si>
  <si>
    <t>洋里乡 汇总</t>
  </si>
  <si>
    <t>竹岐乡 汇总</t>
  </si>
  <si>
    <t>总计</t>
  </si>
  <si>
    <t>青龙茶林综合场</t>
  </si>
  <si>
    <t>戊辰</t>
  </si>
  <si>
    <t>东台村</t>
  </si>
  <si>
    <t>青龙场</t>
  </si>
  <si>
    <t>西山村</t>
  </si>
  <si>
    <t>石坑村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</si>
</sst>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i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3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8" sqref="E8"/>
    </sheetView>
  </sheetViews>
  <sheetFormatPr defaultColWidth="9.00390625" defaultRowHeight="14.25" outlineLevelRow="2"/>
  <cols>
    <col min="1" max="1" width="3.75390625" style="0" customWidth="1"/>
    <col min="2" max="2" width="11.25390625" style="0" customWidth="1"/>
    <col min="3" max="3" width="10.75390625" style="0" customWidth="1"/>
    <col min="4" max="4" width="10.00390625" style="0" customWidth="1"/>
    <col min="5" max="5" width="13.25390625" style="0" customWidth="1"/>
    <col min="6" max="6" width="11.875" style="0" customWidth="1"/>
    <col min="7" max="7" width="9.75390625" style="0" customWidth="1"/>
    <col min="8" max="8" width="14.00390625" style="0" customWidth="1"/>
    <col min="9" max="10" width="12.00390625" style="0" customWidth="1"/>
    <col min="11" max="11" width="21.125" style="0" customWidth="1"/>
  </cols>
  <sheetData>
    <row r="2" spans="1:11" ht="25.5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6" ht="17.25" customHeight="1">
      <c r="A3" s="1"/>
      <c r="B3" s="1"/>
      <c r="C3" s="1"/>
      <c r="D3" s="1"/>
      <c r="E3" s="1"/>
      <c r="F3" s="1"/>
    </row>
    <row r="4" spans="1:11" ht="14.25">
      <c r="A4" s="18" t="s">
        <v>0</v>
      </c>
      <c r="B4" s="22" t="s">
        <v>39</v>
      </c>
      <c r="C4" s="19" t="s">
        <v>1</v>
      </c>
      <c r="D4" s="19" t="s">
        <v>2</v>
      </c>
      <c r="E4" s="20" t="s">
        <v>143</v>
      </c>
      <c r="F4" s="18" t="s">
        <v>40</v>
      </c>
      <c r="G4" s="15" t="s">
        <v>41</v>
      </c>
      <c r="H4" s="15" t="s">
        <v>35</v>
      </c>
      <c r="I4" s="15" t="s">
        <v>37</v>
      </c>
      <c r="J4" s="15" t="s">
        <v>38</v>
      </c>
      <c r="K4" s="24" t="s">
        <v>4</v>
      </c>
    </row>
    <row r="5" spans="1:11" ht="19.5" customHeight="1" outlineLevel="1">
      <c r="A5" s="19"/>
      <c r="B5" s="23"/>
      <c r="C5" s="19"/>
      <c r="D5" s="19"/>
      <c r="E5" s="21"/>
      <c r="F5" s="19"/>
      <c r="G5" s="16"/>
      <c r="H5" s="16"/>
      <c r="I5" s="16"/>
      <c r="J5" s="16"/>
      <c r="K5" s="25"/>
    </row>
    <row r="6" spans="1:11" ht="21" customHeight="1" outlineLevel="2">
      <c r="A6" s="3">
        <v>1</v>
      </c>
      <c r="B6" s="3" t="s">
        <v>7</v>
      </c>
      <c r="C6" s="3" t="s">
        <v>5</v>
      </c>
      <c r="D6" s="3" t="s">
        <v>6</v>
      </c>
      <c r="E6" s="2" t="s">
        <v>7</v>
      </c>
      <c r="F6" s="2" t="s">
        <v>26</v>
      </c>
      <c r="G6" s="3">
        <v>37</v>
      </c>
      <c r="H6" s="3">
        <v>250</v>
      </c>
      <c r="I6" s="3">
        <f>G6*250</f>
        <v>9250</v>
      </c>
      <c r="J6" s="3">
        <v>9250</v>
      </c>
      <c r="K6" s="3"/>
    </row>
    <row r="7" spans="1:11" ht="21" customHeight="1" outlineLevel="2">
      <c r="A7" s="3">
        <v>2</v>
      </c>
      <c r="B7" s="3" t="s">
        <v>7</v>
      </c>
      <c r="C7" s="3" t="s">
        <v>8</v>
      </c>
      <c r="D7" s="3" t="s">
        <v>9</v>
      </c>
      <c r="E7" s="2" t="s">
        <v>7</v>
      </c>
      <c r="F7" s="2" t="s">
        <v>26</v>
      </c>
      <c r="G7" s="3">
        <v>25</v>
      </c>
      <c r="H7" s="3">
        <v>250</v>
      </c>
      <c r="I7" s="3">
        <f aca="true" t="shared" si="0" ref="I7:I20">G7*250</f>
        <v>6250</v>
      </c>
      <c r="J7" s="3">
        <v>6250</v>
      </c>
      <c r="K7" s="3"/>
    </row>
    <row r="8" spans="1:11" ht="21" customHeight="1" outlineLevel="2">
      <c r="A8" s="3">
        <v>3</v>
      </c>
      <c r="B8" s="3" t="s">
        <v>7</v>
      </c>
      <c r="C8" s="3" t="s">
        <v>10</v>
      </c>
      <c r="D8" s="3" t="s">
        <v>11</v>
      </c>
      <c r="E8" s="2" t="s">
        <v>7</v>
      </c>
      <c r="F8" s="2" t="s">
        <v>26</v>
      </c>
      <c r="G8" s="3">
        <v>35</v>
      </c>
      <c r="H8" s="3">
        <v>250</v>
      </c>
      <c r="I8" s="3">
        <f t="shared" si="0"/>
        <v>8750</v>
      </c>
      <c r="J8" s="3">
        <v>8750</v>
      </c>
      <c r="K8" s="3"/>
    </row>
    <row r="9" spans="1:11" ht="21" customHeight="1" outlineLevel="2">
      <c r="A9" s="3">
        <v>4</v>
      </c>
      <c r="B9" s="3" t="s">
        <v>7</v>
      </c>
      <c r="C9" s="3" t="s">
        <v>12</v>
      </c>
      <c r="D9" s="3" t="s">
        <v>13</v>
      </c>
      <c r="E9" s="2" t="s">
        <v>7</v>
      </c>
      <c r="F9" s="2" t="s">
        <v>26</v>
      </c>
      <c r="G9" s="3">
        <v>73</v>
      </c>
      <c r="H9" s="3">
        <v>250</v>
      </c>
      <c r="I9" s="3">
        <f t="shared" si="0"/>
        <v>18250</v>
      </c>
      <c r="J9" s="3">
        <v>18250</v>
      </c>
      <c r="K9" s="3"/>
    </row>
    <row r="10" spans="1:11" s="10" customFormat="1" ht="31.5" customHeight="1" outlineLevel="1">
      <c r="A10" s="8"/>
      <c r="B10" s="7" t="s">
        <v>42</v>
      </c>
      <c r="C10" s="8"/>
      <c r="D10" s="8"/>
      <c r="E10" s="9"/>
      <c r="F10" s="9"/>
      <c r="G10" s="8">
        <f>SUBTOTAL(9,G6:G9)</f>
        <v>170</v>
      </c>
      <c r="H10" s="8"/>
      <c r="I10" s="8">
        <f>SUBTOTAL(9,I6:I9)</f>
        <v>42500</v>
      </c>
      <c r="J10" s="8">
        <f>SUBTOTAL(9,J6:J9)</f>
        <v>42500</v>
      </c>
      <c r="K10" s="8"/>
    </row>
    <row r="11" spans="1:11" ht="21" customHeight="1" outlineLevel="2">
      <c r="A11" s="3">
        <v>2</v>
      </c>
      <c r="B11" s="3" t="s">
        <v>31</v>
      </c>
      <c r="C11" s="3" t="s">
        <v>14</v>
      </c>
      <c r="D11" s="3" t="s">
        <v>15</v>
      </c>
      <c r="E11" s="2" t="s">
        <v>14</v>
      </c>
      <c r="F11" s="2" t="s">
        <v>26</v>
      </c>
      <c r="G11" s="3">
        <v>38</v>
      </c>
      <c r="H11" s="3">
        <v>250</v>
      </c>
      <c r="I11" s="3">
        <f t="shared" si="0"/>
        <v>9500</v>
      </c>
      <c r="J11" s="3">
        <v>9500</v>
      </c>
      <c r="K11" s="3"/>
    </row>
    <row r="12" spans="1:11" ht="21" customHeight="1" outlineLevel="2">
      <c r="A12" s="3">
        <v>3</v>
      </c>
      <c r="B12" s="3" t="s">
        <v>31</v>
      </c>
      <c r="C12" s="3" t="s">
        <v>16</v>
      </c>
      <c r="D12" s="3" t="s">
        <v>17</v>
      </c>
      <c r="E12" s="2" t="s">
        <v>16</v>
      </c>
      <c r="F12" s="2" t="s">
        <v>26</v>
      </c>
      <c r="G12" s="3">
        <v>103</v>
      </c>
      <c r="H12" s="3">
        <v>250</v>
      </c>
      <c r="I12" s="3">
        <f t="shared" si="0"/>
        <v>25750</v>
      </c>
      <c r="J12" s="3">
        <v>25750</v>
      </c>
      <c r="K12" s="3"/>
    </row>
    <row r="13" spans="1:11" s="10" customFormat="1" ht="31.5" customHeight="1" outlineLevel="1">
      <c r="A13" s="8"/>
      <c r="B13" s="7" t="s">
        <v>43</v>
      </c>
      <c r="C13" s="8"/>
      <c r="D13" s="8"/>
      <c r="E13" s="9"/>
      <c r="F13" s="9"/>
      <c r="G13" s="8">
        <f>SUBTOTAL(9,G11:G12)</f>
        <v>141</v>
      </c>
      <c r="H13" s="8"/>
      <c r="I13" s="8">
        <f>SUBTOTAL(9,I11:I12)</f>
        <v>35250</v>
      </c>
      <c r="J13" s="8">
        <f>SUBTOTAL(9,J11:J12)</f>
        <v>35250</v>
      </c>
      <c r="K13" s="8"/>
    </row>
    <row r="14" spans="1:11" ht="26.25" customHeight="1" outlineLevel="2">
      <c r="A14" s="3">
        <v>2</v>
      </c>
      <c r="B14" s="3" t="s">
        <v>32</v>
      </c>
      <c r="C14" s="3" t="s">
        <v>18</v>
      </c>
      <c r="D14" s="3" t="s">
        <v>19</v>
      </c>
      <c r="E14" s="6" t="s">
        <v>48</v>
      </c>
      <c r="F14" s="4" t="s">
        <v>52</v>
      </c>
      <c r="G14" s="3">
        <v>173</v>
      </c>
      <c r="H14" s="3">
        <v>1000</v>
      </c>
      <c r="I14" s="3">
        <f>G14*1000</f>
        <v>173000</v>
      </c>
      <c r="J14" s="3">
        <v>93000</v>
      </c>
      <c r="K14" s="4" t="s">
        <v>36</v>
      </c>
    </row>
    <row r="15" spans="1:11" ht="21" customHeight="1" outlineLevel="2">
      <c r="A15" s="3">
        <v>4</v>
      </c>
      <c r="B15" s="3" t="s">
        <v>32</v>
      </c>
      <c r="C15" s="3" t="s">
        <v>20</v>
      </c>
      <c r="D15" s="3" t="s">
        <v>22</v>
      </c>
      <c r="E15" s="2" t="s">
        <v>21</v>
      </c>
      <c r="F15" s="2" t="s">
        <v>26</v>
      </c>
      <c r="G15" s="3">
        <v>31</v>
      </c>
      <c r="H15" s="3">
        <v>250</v>
      </c>
      <c r="I15" s="3">
        <f t="shared" si="0"/>
        <v>7750</v>
      </c>
      <c r="J15" s="3">
        <v>7750</v>
      </c>
      <c r="K15" s="3"/>
    </row>
    <row r="16" spans="1:11" s="10" customFormat="1" ht="31.5" customHeight="1" outlineLevel="1">
      <c r="A16" s="8"/>
      <c r="B16" s="7" t="s">
        <v>44</v>
      </c>
      <c r="C16" s="8"/>
      <c r="D16" s="8"/>
      <c r="E16" s="9"/>
      <c r="F16" s="9"/>
      <c r="G16" s="8">
        <f>SUBTOTAL(9,G14:G15)</f>
        <v>204</v>
      </c>
      <c r="H16" s="8"/>
      <c r="I16" s="8">
        <f>SUBTOTAL(9,I14:I15)</f>
        <v>180750</v>
      </c>
      <c r="J16" s="8">
        <f>SUBTOTAL(9,J14:J15)</f>
        <v>100750</v>
      </c>
      <c r="K16" s="8"/>
    </row>
    <row r="17" spans="1:11" ht="21" customHeight="1" outlineLevel="2">
      <c r="A17" s="3">
        <v>1</v>
      </c>
      <c r="B17" s="3" t="s">
        <v>33</v>
      </c>
      <c r="C17" s="3" t="s">
        <v>23</v>
      </c>
      <c r="D17" s="3" t="s">
        <v>24</v>
      </c>
      <c r="E17" s="2" t="s">
        <v>25</v>
      </c>
      <c r="F17" s="2" t="s">
        <v>26</v>
      </c>
      <c r="G17" s="3">
        <v>50</v>
      </c>
      <c r="H17" s="3">
        <v>250</v>
      </c>
      <c r="I17" s="3">
        <f t="shared" si="0"/>
        <v>12500</v>
      </c>
      <c r="J17" s="3">
        <v>12500</v>
      </c>
      <c r="K17" s="3"/>
    </row>
    <row r="18" spans="1:11" s="10" customFormat="1" ht="31.5" customHeight="1" outlineLevel="1">
      <c r="A18" s="8"/>
      <c r="B18" s="7" t="s">
        <v>45</v>
      </c>
      <c r="C18" s="8"/>
      <c r="D18" s="8"/>
      <c r="E18" s="9"/>
      <c r="F18" s="9"/>
      <c r="G18" s="8">
        <f>SUBTOTAL(9,G17:G17)</f>
        <v>50</v>
      </c>
      <c r="H18" s="8"/>
      <c r="I18" s="8">
        <f>SUBTOTAL(9,I17:I17)</f>
        <v>12500</v>
      </c>
      <c r="J18" s="8">
        <f>SUBTOTAL(9,J17:J17)</f>
        <v>12500</v>
      </c>
      <c r="K18" s="8"/>
    </row>
    <row r="19" spans="1:11" ht="21" customHeight="1" outlineLevel="2">
      <c r="A19" s="3">
        <v>7</v>
      </c>
      <c r="B19" s="3" t="s">
        <v>34</v>
      </c>
      <c r="C19" s="3" t="s">
        <v>27</v>
      </c>
      <c r="D19" s="3" t="s">
        <v>28</v>
      </c>
      <c r="E19" s="6" t="s">
        <v>50</v>
      </c>
      <c r="F19" s="2" t="s">
        <v>26</v>
      </c>
      <c r="G19" s="3">
        <v>49</v>
      </c>
      <c r="H19" s="3">
        <v>250</v>
      </c>
      <c r="I19" s="3">
        <f t="shared" si="0"/>
        <v>12250</v>
      </c>
      <c r="J19" s="3">
        <v>12250</v>
      </c>
      <c r="K19" s="3"/>
    </row>
    <row r="20" spans="1:11" ht="21" customHeight="1" outlineLevel="2">
      <c r="A20" s="3">
        <v>9</v>
      </c>
      <c r="B20" s="3" t="s">
        <v>34</v>
      </c>
      <c r="C20" s="3" t="s">
        <v>29</v>
      </c>
      <c r="D20" s="5" t="s">
        <v>51</v>
      </c>
      <c r="E20" s="6" t="s">
        <v>49</v>
      </c>
      <c r="F20" s="2" t="s">
        <v>26</v>
      </c>
      <c r="G20" s="3">
        <v>36</v>
      </c>
      <c r="H20" s="3">
        <v>250</v>
      </c>
      <c r="I20" s="3">
        <f t="shared" si="0"/>
        <v>9000</v>
      </c>
      <c r="J20" s="3">
        <v>9000</v>
      </c>
      <c r="K20" s="3"/>
    </row>
    <row r="21" spans="1:11" s="10" customFormat="1" ht="31.5" customHeight="1" outlineLevel="1">
      <c r="A21" s="8"/>
      <c r="B21" s="7" t="s">
        <v>46</v>
      </c>
      <c r="C21" s="8"/>
      <c r="D21" s="8"/>
      <c r="E21" s="9"/>
      <c r="F21" s="9"/>
      <c r="G21" s="8">
        <f>SUBTOTAL(9,G19:G20)</f>
        <v>85</v>
      </c>
      <c r="H21" s="8"/>
      <c r="I21" s="8">
        <f>SUBTOTAL(9,I19:I20)</f>
        <v>21250</v>
      </c>
      <c r="J21" s="8">
        <f>SUBTOTAL(9,J19:J20)</f>
        <v>21250</v>
      </c>
      <c r="K21" s="8"/>
    </row>
    <row r="22" spans="1:11" s="10" customFormat="1" ht="31.5" customHeight="1" outlineLevel="1">
      <c r="A22" s="8" t="s">
        <v>47</v>
      </c>
      <c r="B22" s="7"/>
      <c r="C22" s="8"/>
      <c r="D22" s="8"/>
      <c r="E22" s="9"/>
      <c r="F22" s="9"/>
      <c r="G22" s="8">
        <f>SUBTOTAL(9,G5:G21)</f>
        <v>650</v>
      </c>
      <c r="H22" s="8"/>
      <c r="I22" s="8">
        <f>SUBTOTAL(9,I5:I21)</f>
        <v>292250</v>
      </c>
      <c r="J22" s="8">
        <f>SUBTOTAL(9,J5:J21)</f>
        <v>212250</v>
      </c>
      <c r="K22" s="8"/>
    </row>
  </sheetData>
  <sheetProtection/>
  <mergeCells count="12">
    <mergeCell ref="G4:G5"/>
    <mergeCell ref="H4:H5"/>
    <mergeCell ref="I4:I5"/>
    <mergeCell ref="J4:J5"/>
    <mergeCell ref="A2:K2"/>
    <mergeCell ref="A4:A5"/>
    <mergeCell ref="C4:C5"/>
    <mergeCell ref="D4:D5"/>
    <mergeCell ref="E4:E5"/>
    <mergeCell ref="F4:F5"/>
    <mergeCell ref="B4:B5"/>
    <mergeCell ref="K4:K5"/>
  </mergeCells>
  <printOptions horizontalCentered="1"/>
  <pageMargins left="0.39" right="0.39" top="0.39" bottom="0.39" header="0.39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22" sqref="F2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3" width="10.75390625" style="0" customWidth="1"/>
    <col min="4" max="4" width="10.00390625" style="0" customWidth="1"/>
    <col min="5" max="5" width="13.50390625" style="0" customWidth="1"/>
    <col min="6" max="6" width="11.875" style="0" customWidth="1"/>
    <col min="7" max="7" width="9.75390625" style="0" customWidth="1"/>
    <col min="8" max="8" width="14.00390625" style="0" customWidth="1"/>
    <col min="9" max="10" width="12.00390625" style="0" customWidth="1"/>
    <col min="11" max="11" width="14.625" style="0" customWidth="1"/>
  </cols>
  <sheetData>
    <row r="1" ht="11.25" customHeight="1"/>
    <row r="2" spans="1:11" ht="25.5">
      <c r="A2" s="17" t="s">
        <v>151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6" ht="10.5" customHeight="1">
      <c r="A3" s="1"/>
      <c r="B3" s="1"/>
      <c r="C3" s="1"/>
      <c r="D3" s="1"/>
      <c r="E3" s="1"/>
      <c r="F3" s="1"/>
    </row>
    <row r="4" spans="1:11" ht="14.25">
      <c r="A4" s="18" t="s">
        <v>0</v>
      </c>
      <c r="B4" s="18" t="s">
        <v>53</v>
      </c>
      <c r="C4" s="19" t="s">
        <v>1</v>
      </c>
      <c r="D4" s="19" t="s">
        <v>2</v>
      </c>
      <c r="E4" s="26" t="s">
        <v>144</v>
      </c>
      <c r="F4" s="18" t="s">
        <v>54</v>
      </c>
      <c r="G4" s="20" t="s">
        <v>55</v>
      </c>
      <c r="H4" s="20" t="s">
        <v>56</v>
      </c>
      <c r="I4" s="20" t="s">
        <v>57</v>
      </c>
      <c r="J4" s="20" t="s">
        <v>58</v>
      </c>
      <c r="K4" s="19" t="s">
        <v>4</v>
      </c>
    </row>
    <row r="5" spans="1:11" ht="19.5" customHeight="1">
      <c r="A5" s="19"/>
      <c r="B5" s="18"/>
      <c r="C5" s="19"/>
      <c r="D5" s="19"/>
      <c r="E5" s="26"/>
      <c r="F5" s="19"/>
      <c r="G5" s="20"/>
      <c r="H5" s="20"/>
      <c r="I5" s="20"/>
      <c r="J5" s="20"/>
      <c r="K5" s="19"/>
    </row>
    <row r="6" spans="1:11" ht="21" customHeight="1">
      <c r="A6" s="3">
        <v>1</v>
      </c>
      <c r="B6" s="3" t="s">
        <v>59</v>
      </c>
      <c r="C6" s="3" t="s">
        <v>60</v>
      </c>
      <c r="D6" s="12" t="s">
        <v>61</v>
      </c>
      <c r="E6" s="4" t="s">
        <v>62</v>
      </c>
      <c r="F6" s="6" t="s">
        <v>135</v>
      </c>
      <c r="G6" s="3">
        <v>23</v>
      </c>
      <c r="H6" s="3">
        <v>500</v>
      </c>
      <c r="I6" s="3">
        <f>G6*H6</f>
        <v>11500</v>
      </c>
      <c r="J6" s="3">
        <f>I6</f>
        <v>11500</v>
      </c>
      <c r="K6" s="3"/>
    </row>
    <row r="7" spans="1:11" ht="21" customHeight="1">
      <c r="A7" s="3">
        <v>2</v>
      </c>
      <c r="B7" s="3" t="s">
        <v>136</v>
      </c>
      <c r="C7" s="13" t="s">
        <v>150</v>
      </c>
      <c r="D7" s="12" t="s">
        <v>69</v>
      </c>
      <c r="E7" s="4" t="s">
        <v>145</v>
      </c>
      <c r="F7" s="6" t="s">
        <v>135</v>
      </c>
      <c r="G7" s="3">
        <v>213</v>
      </c>
      <c r="H7" s="3">
        <v>500</v>
      </c>
      <c r="I7" s="3">
        <f aca="true" t="shared" si="0" ref="I7:I18">G7*H7</f>
        <v>106500</v>
      </c>
      <c r="J7" s="3">
        <f aca="true" t="shared" si="1" ref="J7:J18">I7</f>
        <v>106500</v>
      </c>
      <c r="K7" s="3"/>
    </row>
    <row r="8" spans="1:11" ht="21" customHeight="1">
      <c r="A8" s="3">
        <v>3</v>
      </c>
      <c r="B8" s="3" t="s">
        <v>137</v>
      </c>
      <c r="C8" s="3" t="s">
        <v>85</v>
      </c>
      <c r="D8" s="12" t="s">
        <v>86</v>
      </c>
      <c r="E8" s="4" t="s">
        <v>146</v>
      </c>
      <c r="F8" s="6" t="s">
        <v>135</v>
      </c>
      <c r="G8" s="3">
        <v>82</v>
      </c>
      <c r="H8" s="3">
        <v>500</v>
      </c>
      <c r="I8" s="3">
        <f t="shared" si="0"/>
        <v>41000</v>
      </c>
      <c r="J8" s="3">
        <f t="shared" si="1"/>
        <v>41000</v>
      </c>
      <c r="K8" s="3"/>
    </row>
    <row r="9" spans="1:11" ht="21" customHeight="1">
      <c r="A9" s="3">
        <v>4</v>
      </c>
      <c r="B9" s="3" t="s">
        <v>138</v>
      </c>
      <c r="C9" s="3" t="s">
        <v>89</v>
      </c>
      <c r="D9" s="12" t="s">
        <v>90</v>
      </c>
      <c r="E9" s="4" t="s">
        <v>91</v>
      </c>
      <c r="F9" s="6" t="s">
        <v>135</v>
      </c>
      <c r="G9" s="3">
        <v>78</v>
      </c>
      <c r="H9" s="3">
        <v>500</v>
      </c>
      <c r="I9" s="3">
        <f t="shared" si="0"/>
        <v>39000</v>
      </c>
      <c r="J9" s="3">
        <f t="shared" si="1"/>
        <v>39000</v>
      </c>
      <c r="K9" s="3"/>
    </row>
    <row r="10" spans="1:11" ht="21" customHeight="1">
      <c r="A10" s="3">
        <v>5</v>
      </c>
      <c r="B10" s="3" t="s">
        <v>139</v>
      </c>
      <c r="C10" s="3" t="s">
        <v>92</v>
      </c>
      <c r="D10" s="12" t="s">
        <v>93</v>
      </c>
      <c r="E10" s="4" t="s">
        <v>147</v>
      </c>
      <c r="F10" s="6" t="s">
        <v>135</v>
      </c>
      <c r="G10" s="3">
        <v>96</v>
      </c>
      <c r="H10" s="3">
        <v>500</v>
      </c>
      <c r="I10" s="3">
        <f t="shared" si="0"/>
        <v>48000</v>
      </c>
      <c r="J10" s="3">
        <f t="shared" si="1"/>
        <v>48000</v>
      </c>
      <c r="K10" s="3"/>
    </row>
    <row r="11" spans="1:11" ht="21" customHeight="1">
      <c r="A11" s="3">
        <v>6</v>
      </c>
      <c r="B11" s="3" t="s">
        <v>139</v>
      </c>
      <c r="C11" s="3" t="s">
        <v>94</v>
      </c>
      <c r="D11" s="12" t="s">
        <v>95</v>
      </c>
      <c r="E11" s="4" t="s">
        <v>148</v>
      </c>
      <c r="F11" s="6" t="s">
        <v>135</v>
      </c>
      <c r="G11" s="3">
        <v>80</v>
      </c>
      <c r="H11" s="3">
        <v>500</v>
      </c>
      <c r="I11" s="3">
        <f t="shared" si="0"/>
        <v>40000</v>
      </c>
      <c r="J11" s="3">
        <f t="shared" si="1"/>
        <v>40000</v>
      </c>
      <c r="K11" s="3"/>
    </row>
    <row r="12" spans="1:11" ht="21" customHeight="1">
      <c r="A12" s="3">
        <v>7</v>
      </c>
      <c r="B12" s="3" t="s">
        <v>139</v>
      </c>
      <c r="C12" s="3" t="s">
        <v>96</v>
      </c>
      <c r="D12" s="12" t="s">
        <v>97</v>
      </c>
      <c r="E12" s="4" t="s">
        <v>149</v>
      </c>
      <c r="F12" s="6" t="s">
        <v>135</v>
      </c>
      <c r="G12" s="3">
        <v>48</v>
      </c>
      <c r="H12" s="3">
        <v>500</v>
      </c>
      <c r="I12" s="3">
        <f t="shared" si="0"/>
        <v>24000</v>
      </c>
      <c r="J12" s="3">
        <f t="shared" si="1"/>
        <v>24000</v>
      </c>
      <c r="K12" s="3"/>
    </row>
    <row r="13" spans="1:11" ht="21" customHeight="1">
      <c r="A13" s="3">
        <v>8</v>
      </c>
      <c r="B13" s="3" t="s">
        <v>139</v>
      </c>
      <c r="C13" s="3" t="s">
        <v>96</v>
      </c>
      <c r="D13" s="12" t="s">
        <v>98</v>
      </c>
      <c r="E13" s="4" t="s">
        <v>149</v>
      </c>
      <c r="F13" s="6" t="s">
        <v>135</v>
      </c>
      <c r="G13" s="3">
        <v>91</v>
      </c>
      <c r="H13" s="3">
        <v>500</v>
      </c>
      <c r="I13" s="3">
        <f t="shared" si="0"/>
        <v>45500</v>
      </c>
      <c r="J13" s="3">
        <f t="shared" si="1"/>
        <v>45500</v>
      </c>
      <c r="K13" s="3"/>
    </row>
    <row r="14" spans="1:11" ht="21" customHeight="1">
      <c r="A14" s="3">
        <v>9</v>
      </c>
      <c r="B14" s="3" t="s">
        <v>139</v>
      </c>
      <c r="C14" s="3" t="s">
        <v>99</v>
      </c>
      <c r="D14" s="12" t="s">
        <v>100</v>
      </c>
      <c r="E14" s="4" t="s">
        <v>101</v>
      </c>
      <c r="F14" s="6" t="s">
        <v>135</v>
      </c>
      <c r="G14" s="3">
        <v>22</v>
      </c>
      <c r="H14" s="3">
        <v>500</v>
      </c>
      <c r="I14" s="3">
        <f t="shared" si="0"/>
        <v>11000</v>
      </c>
      <c r="J14" s="3">
        <f t="shared" si="1"/>
        <v>11000</v>
      </c>
      <c r="K14" s="3"/>
    </row>
    <row r="15" spans="1:11" ht="21" customHeight="1">
      <c r="A15" s="3">
        <v>10</v>
      </c>
      <c r="B15" s="3" t="s">
        <v>139</v>
      </c>
      <c r="C15" s="3" t="s">
        <v>102</v>
      </c>
      <c r="D15" s="12" t="s">
        <v>103</v>
      </c>
      <c r="E15" s="4" t="s">
        <v>104</v>
      </c>
      <c r="F15" s="6" t="s">
        <v>135</v>
      </c>
      <c r="G15" s="3">
        <v>15</v>
      </c>
      <c r="H15" s="3">
        <v>500</v>
      </c>
      <c r="I15" s="3">
        <f t="shared" si="0"/>
        <v>7500</v>
      </c>
      <c r="J15" s="3">
        <f t="shared" si="1"/>
        <v>7500</v>
      </c>
      <c r="K15" s="3"/>
    </row>
    <row r="16" spans="1:11" ht="21" customHeight="1">
      <c r="A16" s="3">
        <v>11</v>
      </c>
      <c r="B16" s="3" t="s">
        <v>140</v>
      </c>
      <c r="C16" s="3" t="s">
        <v>114</v>
      </c>
      <c r="D16" s="12" t="s">
        <v>115</v>
      </c>
      <c r="E16" s="4" t="s">
        <v>116</v>
      </c>
      <c r="F16" s="6" t="s">
        <v>135</v>
      </c>
      <c r="G16" s="3">
        <v>54</v>
      </c>
      <c r="H16" s="3">
        <v>500</v>
      </c>
      <c r="I16" s="3">
        <f t="shared" si="0"/>
        <v>27000</v>
      </c>
      <c r="J16" s="3">
        <f t="shared" si="1"/>
        <v>27000</v>
      </c>
      <c r="K16" s="3"/>
    </row>
    <row r="17" spans="1:11" ht="21" customHeight="1">
      <c r="A17" s="3">
        <v>12</v>
      </c>
      <c r="B17" s="3" t="s">
        <v>141</v>
      </c>
      <c r="C17" s="3" t="s">
        <v>120</v>
      </c>
      <c r="D17" s="12" t="s">
        <v>121</v>
      </c>
      <c r="E17" s="4" t="s">
        <v>122</v>
      </c>
      <c r="F17" s="6" t="s">
        <v>135</v>
      </c>
      <c r="G17" s="3">
        <v>48</v>
      </c>
      <c r="H17" s="3">
        <v>500</v>
      </c>
      <c r="I17" s="3">
        <f t="shared" si="0"/>
        <v>24000</v>
      </c>
      <c r="J17" s="3">
        <f t="shared" si="1"/>
        <v>24000</v>
      </c>
      <c r="K17" s="3"/>
    </row>
    <row r="18" spans="1:11" ht="21" customHeight="1">
      <c r="A18" s="3">
        <v>13</v>
      </c>
      <c r="B18" s="3" t="s">
        <v>142</v>
      </c>
      <c r="C18" s="3" t="s">
        <v>126</v>
      </c>
      <c r="D18" s="12" t="s">
        <v>127</v>
      </c>
      <c r="E18" s="4" t="s">
        <v>128</v>
      </c>
      <c r="F18" s="6" t="s">
        <v>135</v>
      </c>
      <c r="G18" s="3">
        <v>28</v>
      </c>
      <c r="H18" s="3">
        <v>500</v>
      </c>
      <c r="I18" s="3">
        <f t="shared" si="0"/>
        <v>14000</v>
      </c>
      <c r="J18" s="3">
        <f t="shared" si="1"/>
        <v>14000</v>
      </c>
      <c r="K18" s="3"/>
    </row>
  </sheetData>
  <sheetProtection/>
  <mergeCells count="12">
    <mergeCell ref="B4:B5"/>
    <mergeCell ref="K4:K5"/>
    <mergeCell ref="G4:G5"/>
    <mergeCell ref="H4:H5"/>
    <mergeCell ref="I4:I5"/>
    <mergeCell ref="J4:J5"/>
    <mergeCell ref="A2:K2"/>
    <mergeCell ref="A4:A5"/>
    <mergeCell ref="C4:C5"/>
    <mergeCell ref="D4:D5"/>
    <mergeCell ref="E4:E5"/>
    <mergeCell ref="F4:F5"/>
  </mergeCells>
  <printOptions horizontalCentered="1"/>
  <pageMargins left="0.39" right="0.39" top="0.39" bottom="0.39" header="0.39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SheetLayoutView="100" zoomScalePageLayoutView="0" workbookViewId="0" topLeftCell="A1">
      <pane ySplit="5" topLeftCell="A18" activePane="bottomLeft" state="frozen"/>
      <selection pane="topLeft" activeCell="A1" sqref="A1"/>
      <selection pane="bottomLeft" activeCell="L23" sqref="L23"/>
    </sheetView>
  </sheetViews>
  <sheetFormatPr defaultColWidth="9.00390625" defaultRowHeight="14.25" outlineLevelRow="2"/>
  <cols>
    <col min="1" max="1" width="3.75390625" style="0" customWidth="1"/>
    <col min="2" max="2" width="11.25390625" style="0" customWidth="1"/>
    <col min="3" max="3" width="10.75390625" style="0" customWidth="1"/>
    <col min="4" max="4" width="10.00390625" style="0" customWidth="1"/>
    <col min="5" max="5" width="11.375" style="0" customWidth="1"/>
    <col min="6" max="6" width="11.875" style="0" customWidth="1"/>
    <col min="7" max="7" width="9.75390625" style="0" customWidth="1"/>
    <col min="8" max="8" width="14.00390625" style="0" customWidth="1"/>
    <col min="9" max="10" width="12.00390625" style="0" customWidth="1"/>
    <col min="11" max="11" width="21.125" style="0" customWidth="1"/>
  </cols>
  <sheetData>
    <row r="2" spans="1:11" ht="25.5">
      <c r="A2" s="17" t="s">
        <v>153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6" ht="17.25" customHeight="1">
      <c r="A3" s="1"/>
      <c r="B3" s="1"/>
      <c r="C3" s="1"/>
      <c r="D3" s="1"/>
      <c r="E3" s="1"/>
      <c r="F3" s="1"/>
    </row>
    <row r="4" spans="1:11" ht="14.25">
      <c r="A4" s="18" t="s">
        <v>0</v>
      </c>
      <c r="B4" s="18" t="s">
        <v>53</v>
      </c>
      <c r="C4" s="19" t="s">
        <v>1</v>
      </c>
      <c r="D4" s="19" t="s">
        <v>2</v>
      </c>
      <c r="E4" s="18" t="s">
        <v>3</v>
      </c>
      <c r="F4" s="18" t="s">
        <v>54</v>
      </c>
      <c r="G4" s="20" t="s">
        <v>55</v>
      </c>
      <c r="H4" s="20" t="s">
        <v>56</v>
      </c>
      <c r="I4" s="20" t="s">
        <v>57</v>
      </c>
      <c r="J4" s="20" t="s">
        <v>58</v>
      </c>
      <c r="K4" s="19" t="s">
        <v>4</v>
      </c>
    </row>
    <row r="5" spans="1:11" ht="19.5" customHeight="1" outlineLevel="1">
      <c r="A5" s="19"/>
      <c r="B5" s="18"/>
      <c r="C5" s="19"/>
      <c r="D5" s="19"/>
      <c r="E5" s="19"/>
      <c r="F5" s="19"/>
      <c r="G5" s="20"/>
      <c r="H5" s="20"/>
      <c r="I5" s="20"/>
      <c r="J5" s="20"/>
      <c r="K5" s="19"/>
    </row>
    <row r="6" spans="1:11" ht="21" customHeight="1" outlineLevel="2">
      <c r="A6" s="3">
        <v>1</v>
      </c>
      <c r="B6" s="3" t="s">
        <v>59</v>
      </c>
      <c r="C6" s="3" t="s">
        <v>60</v>
      </c>
      <c r="D6" s="3" t="s">
        <v>63</v>
      </c>
      <c r="E6" s="5" t="s">
        <v>159</v>
      </c>
      <c r="F6" s="6" t="s">
        <v>152</v>
      </c>
      <c r="G6" s="3">
        <v>110</v>
      </c>
      <c r="H6" s="3">
        <v>800</v>
      </c>
      <c r="I6" s="3">
        <f>H6*G6</f>
        <v>88000</v>
      </c>
      <c r="J6" s="3">
        <f>I6</f>
        <v>88000</v>
      </c>
      <c r="K6" s="3"/>
    </row>
    <row r="7" spans="1:11" ht="21" customHeight="1" outlineLevel="2">
      <c r="A7" s="3">
        <v>2</v>
      </c>
      <c r="B7" s="3" t="s">
        <v>155</v>
      </c>
      <c r="C7" s="3" t="s">
        <v>16</v>
      </c>
      <c r="D7" s="29" t="s">
        <v>64</v>
      </c>
      <c r="E7" s="3" t="s">
        <v>65</v>
      </c>
      <c r="F7" s="6" t="s">
        <v>152</v>
      </c>
      <c r="G7" s="3">
        <v>94</v>
      </c>
      <c r="H7" s="3">
        <v>800</v>
      </c>
      <c r="I7" s="3">
        <f aca="true" t="shared" si="0" ref="I7:I35">H7*G7</f>
        <v>75200</v>
      </c>
      <c r="J7" s="3">
        <f aca="true" t="shared" si="1" ref="J7:J35">I7</f>
        <v>75200</v>
      </c>
      <c r="K7" s="3"/>
    </row>
    <row r="8" spans="1:11" ht="21" customHeight="1" outlineLevel="2">
      <c r="A8" s="3">
        <v>3</v>
      </c>
      <c r="B8" s="3" t="s">
        <v>155</v>
      </c>
      <c r="C8" s="3" t="s">
        <v>66</v>
      </c>
      <c r="D8" s="29" t="s">
        <v>67</v>
      </c>
      <c r="E8" s="3" t="s">
        <v>68</v>
      </c>
      <c r="F8" s="6" t="s">
        <v>152</v>
      </c>
      <c r="G8" s="3">
        <v>155</v>
      </c>
      <c r="H8" s="3">
        <v>800</v>
      </c>
      <c r="I8" s="3">
        <f t="shared" si="0"/>
        <v>124000</v>
      </c>
      <c r="J8" s="3">
        <f t="shared" si="1"/>
        <v>124000</v>
      </c>
      <c r="K8" s="3"/>
    </row>
    <row r="9" spans="1:11" ht="21" customHeight="1" outlineLevel="1">
      <c r="A9" s="3"/>
      <c r="B9" s="14" t="s">
        <v>43</v>
      </c>
      <c r="C9" s="3"/>
      <c r="D9" s="3"/>
      <c r="E9" s="3"/>
      <c r="F9" s="6"/>
      <c r="G9" s="3">
        <f>SUBTOTAL(9,G6:G8)</f>
        <v>359</v>
      </c>
      <c r="H9" s="3"/>
      <c r="I9" s="3">
        <f>SUBTOTAL(9,I6:I8)</f>
        <v>287200</v>
      </c>
      <c r="J9" s="3">
        <f>SUBTOTAL(9,J6:J8)</f>
        <v>287200</v>
      </c>
      <c r="K9" s="3"/>
    </row>
    <row r="10" spans="1:11" ht="21" customHeight="1" outlineLevel="2">
      <c r="A10" s="3">
        <v>4</v>
      </c>
      <c r="B10" s="3" t="s">
        <v>136</v>
      </c>
      <c r="C10" s="3" t="s">
        <v>70</v>
      </c>
      <c r="D10" s="3" t="s">
        <v>71</v>
      </c>
      <c r="E10" s="3" t="s">
        <v>72</v>
      </c>
      <c r="F10" s="6" t="s">
        <v>152</v>
      </c>
      <c r="G10" s="3">
        <v>33</v>
      </c>
      <c r="H10" s="3">
        <v>800</v>
      </c>
      <c r="I10" s="3">
        <f t="shared" si="0"/>
        <v>26400</v>
      </c>
      <c r="J10" s="3">
        <f t="shared" si="1"/>
        <v>26400</v>
      </c>
      <c r="K10" s="3"/>
    </row>
    <row r="11" spans="1:11" ht="21" customHeight="1" outlineLevel="2">
      <c r="A11" s="3">
        <v>5</v>
      </c>
      <c r="B11" s="3" t="s">
        <v>136</v>
      </c>
      <c r="C11" s="3" t="s">
        <v>73</v>
      </c>
      <c r="D11" s="3" t="s">
        <v>74</v>
      </c>
      <c r="E11" s="3" t="s">
        <v>75</v>
      </c>
      <c r="F11" s="6" t="s">
        <v>152</v>
      </c>
      <c r="G11" s="3">
        <v>32</v>
      </c>
      <c r="H11" s="3">
        <v>800</v>
      </c>
      <c r="I11" s="3">
        <f t="shared" si="0"/>
        <v>25600</v>
      </c>
      <c r="J11" s="3">
        <f t="shared" si="1"/>
        <v>25600</v>
      </c>
      <c r="K11" s="3"/>
    </row>
    <row r="12" spans="1:11" ht="21" customHeight="1" outlineLevel="2">
      <c r="A12" s="3">
        <v>6</v>
      </c>
      <c r="B12" s="3" t="s">
        <v>136</v>
      </c>
      <c r="C12" s="3" t="s">
        <v>76</v>
      </c>
      <c r="D12" s="3" t="s">
        <v>77</v>
      </c>
      <c r="E12" s="3" t="s">
        <v>78</v>
      </c>
      <c r="F12" s="6" t="s">
        <v>152</v>
      </c>
      <c r="G12" s="3">
        <v>28</v>
      </c>
      <c r="H12" s="3">
        <v>800</v>
      </c>
      <c r="I12" s="3">
        <f t="shared" si="0"/>
        <v>22400</v>
      </c>
      <c r="J12" s="3">
        <f t="shared" si="1"/>
        <v>22400</v>
      </c>
      <c r="K12" s="3"/>
    </row>
    <row r="13" spans="1:11" ht="21" customHeight="1" outlineLevel="1">
      <c r="A13" s="3"/>
      <c r="B13" s="11" t="s">
        <v>160</v>
      </c>
      <c r="C13" s="3"/>
      <c r="D13" s="3"/>
      <c r="E13" s="3"/>
      <c r="F13" s="6"/>
      <c r="G13" s="3">
        <f>SUBTOTAL(9,G10:G12)</f>
        <v>93</v>
      </c>
      <c r="H13" s="3"/>
      <c r="I13" s="3">
        <f>SUBTOTAL(9,I10:I12)</f>
        <v>74400</v>
      </c>
      <c r="J13" s="3">
        <f>SUBTOTAL(9,J10:J12)</f>
        <v>74400</v>
      </c>
      <c r="K13" s="3"/>
    </row>
    <row r="14" spans="1:11" ht="21" customHeight="1" outlineLevel="2">
      <c r="A14" s="3">
        <v>7</v>
      </c>
      <c r="B14" s="3" t="s">
        <v>156</v>
      </c>
      <c r="C14" s="3" t="s">
        <v>79</v>
      </c>
      <c r="D14" s="3" t="s">
        <v>80</v>
      </c>
      <c r="E14" s="3" t="s">
        <v>81</v>
      </c>
      <c r="F14" s="6" t="s">
        <v>152</v>
      </c>
      <c r="G14" s="3">
        <v>31</v>
      </c>
      <c r="H14" s="3">
        <v>800</v>
      </c>
      <c r="I14" s="3">
        <f t="shared" si="0"/>
        <v>24800</v>
      </c>
      <c r="J14" s="3">
        <f t="shared" si="1"/>
        <v>24800</v>
      </c>
      <c r="K14" s="3"/>
    </row>
    <row r="15" spans="1:11" ht="21" customHeight="1" outlineLevel="1">
      <c r="A15" s="3"/>
      <c r="B15" s="11" t="s">
        <v>161</v>
      </c>
      <c r="C15" s="3"/>
      <c r="D15" s="3"/>
      <c r="E15" s="3"/>
      <c r="F15" s="6"/>
      <c r="G15" s="3">
        <f>SUBTOTAL(9,G14:G14)</f>
        <v>31</v>
      </c>
      <c r="H15" s="3"/>
      <c r="I15" s="3">
        <f>SUBTOTAL(9,I14:I14)</f>
        <v>24800</v>
      </c>
      <c r="J15" s="3">
        <f>SUBTOTAL(9,J14:J14)</f>
        <v>24800</v>
      </c>
      <c r="K15" s="3"/>
    </row>
    <row r="16" spans="1:11" ht="21" customHeight="1" outlineLevel="2">
      <c r="A16" s="3">
        <v>8</v>
      </c>
      <c r="B16" s="3" t="s">
        <v>154</v>
      </c>
      <c r="C16" s="3" t="s">
        <v>82</v>
      </c>
      <c r="D16" s="3" t="s">
        <v>83</v>
      </c>
      <c r="E16" s="3" t="s">
        <v>84</v>
      </c>
      <c r="F16" s="6" t="s">
        <v>152</v>
      </c>
      <c r="G16" s="3">
        <v>14</v>
      </c>
      <c r="H16" s="3">
        <v>800</v>
      </c>
      <c r="I16" s="3">
        <f t="shared" si="0"/>
        <v>11200</v>
      </c>
      <c r="J16" s="3">
        <f t="shared" si="1"/>
        <v>11200</v>
      </c>
      <c r="K16" s="3"/>
    </row>
    <row r="17" spans="1:11" ht="21" customHeight="1" outlineLevel="1">
      <c r="A17" s="3"/>
      <c r="B17" s="11" t="s">
        <v>162</v>
      </c>
      <c r="C17" s="3"/>
      <c r="D17" s="3"/>
      <c r="E17" s="3"/>
      <c r="F17" s="6"/>
      <c r="G17" s="3">
        <f>SUBTOTAL(9,G16:G16)</f>
        <v>14</v>
      </c>
      <c r="H17" s="3"/>
      <c r="I17" s="3">
        <f>SUBTOTAL(9,I16:I16)</f>
        <v>11200</v>
      </c>
      <c r="J17" s="3">
        <f>SUBTOTAL(9,J16:J16)</f>
        <v>11200</v>
      </c>
      <c r="K17" s="3"/>
    </row>
    <row r="18" spans="1:11" ht="21" customHeight="1" outlineLevel="2">
      <c r="A18" s="3">
        <v>9</v>
      </c>
      <c r="B18" s="3" t="s">
        <v>137</v>
      </c>
      <c r="C18" s="27" t="s">
        <v>170</v>
      </c>
      <c r="D18" s="27" t="s">
        <v>169</v>
      </c>
      <c r="E18" s="3" t="s">
        <v>87</v>
      </c>
      <c r="F18" s="6" t="s">
        <v>152</v>
      </c>
      <c r="G18" s="3">
        <v>41</v>
      </c>
      <c r="H18" s="3">
        <v>800</v>
      </c>
      <c r="I18" s="3">
        <f t="shared" si="0"/>
        <v>32800</v>
      </c>
      <c r="J18" s="3">
        <f t="shared" si="1"/>
        <v>32800</v>
      </c>
      <c r="K18" s="3"/>
    </row>
    <row r="19" spans="1:11" ht="21" customHeight="1" outlineLevel="2">
      <c r="A19" s="3">
        <v>10</v>
      </c>
      <c r="B19" s="3" t="s">
        <v>137</v>
      </c>
      <c r="C19" s="27" t="s">
        <v>171</v>
      </c>
      <c r="D19" s="3" t="s">
        <v>88</v>
      </c>
      <c r="E19" s="28" t="s">
        <v>168</v>
      </c>
      <c r="F19" s="6" t="s">
        <v>152</v>
      </c>
      <c r="G19" s="3">
        <v>29</v>
      </c>
      <c r="H19" s="3">
        <v>800</v>
      </c>
      <c r="I19" s="3">
        <f t="shared" si="0"/>
        <v>23200</v>
      </c>
      <c r="J19" s="3">
        <f t="shared" si="1"/>
        <v>23200</v>
      </c>
      <c r="K19" s="3"/>
    </row>
    <row r="20" spans="1:11" ht="21" customHeight="1" outlineLevel="1">
      <c r="A20" s="3"/>
      <c r="B20" s="11" t="s">
        <v>44</v>
      </c>
      <c r="C20" s="3"/>
      <c r="D20" s="3"/>
      <c r="E20" s="3"/>
      <c r="F20" s="6"/>
      <c r="G20" s="3">
        <f>SUBTOTAL(9,G18:G19)</f>
        <v>70</v>
      </c>
      <c r="H20" s="3"/>
      <c r="I20" s="3">
        <f>SUBTOTAL(9,I18:I19)</f>
        <v>56000</v>
      </c>
      <c r="J20" s="3">
        <f>SUBTOTAL(9,J18:J19)</f>
        <v>56000</v>
      </c>
      <c r="K20" s="3"/>
    </row>
    <row r="21" spans="1:11" ht="21" customHeight="1" outlineLevel="2">
      <c r="A21" s="3">
        <v>11</v>
      </c>
      <c r="B21" s="3" t="s">
        <v>139</v>
      </c>
      <c r="C21" s="27" t="s">
        <v>172</v>
      </c>
      <c r="D21" s="3" t="s">
        <v>105</v>
      </c>
      <c r="E21" s="3" t="s">
        <v>106</v>
      </c>
      <c r="F21" s="6" t="s">
        <v>152</v>
      </c>
      <c r="G21" s="3">
        <v>149</v>
      </c>
      <c r="H21" s="3">
        <v>800</v>
      </c>
      <c r="I21" s="3">
        <f t="shared" si="0"/>
        <v>119200</v>
      </c>
      <c r="J21" s="3">
        <f t="shared" si="1"/>
        <v>119200</v>
      </c>
      <c r="K21" s="3"/>
    </row>
    <row r="22" spans="1:11" ht="21" customHeight="1" outlineLevel="2">
      <c r="A22" s="3">
        <v>12</v>
      </c>
      <c r="B22" s="3" t="s">
        <v>139</v>
      </c>
      <c r="C22" s="27" t="s">
        <v>173</v>
      </c>
      <c r="D22" s="3" t="s">
        <v>107</v>
      </c>
      <c r="E22" s="3" t="s">
        <v>108</v>
      </c>
      <c r="F22" s="6" t="s">
        <v>152</v>
      </c>
      <c r="G22" s="3">
        <v>60</v>
      </c>
      <c r="H22" s="3">
        <v>800</v>
      </c>
      <c r="I22" s="3">
        <f t="shared" si="0"/>
        <v>48000</v>
      </c>
      <c r="J22" s="3">
        <f t="shared" si="1"/>
        <v>48000</v>
      </c>
      <c r="K22" s="3"/>
    </row>
    <row r="23" spans="1:11" ht="21" customHeight="1" outlineLevel="2">
      <c r="A23" s="3">
        <v>13</v>
      </c>
      <c r="B23" s="3" t="s">
        <v>139</v>
      </c>
      <c r="C23" s="27" t="s">
        <v>173</v>
      </c>
      <c r="D23" s="3" t="s">
        <v>109</v>
      </c>
      <c r="E23" s="3" t="s">
        <v>110</v>
      </c>
      <c r="F23" s="6" t="s">
        <v>152</v>
      </c>
      <c r="G23" s="3">
        <v>116</v>
      </c>
      <c r="H23" s="3">
        <v>800</v>
      </c>
      <c r="I23" s="3">
        <f t="shared" si="0"/>
        <v>92800</v>
      </c>
      <c r="J23" s="3">
        <f t="shared" si="1"/>
        <v>92800</v>
      </c>
      <c r="K23" s="3"/>
    </row>
    <row r="24" spans="1:11" ht="21" customHeight="1" outlineLevel="2">
      <c r="A24" s="3">
        <v>14</v>
      </c>
      <c r="B24" s="3" t="s">
        <v>139</v>
      </c>
      <c r="C24" s="27" t="s">
        <v>173</v>
      </c>
      <c r="D24" s="5" t="s">
        <v>158</v>
      </c>
      <c r="E24" s="3" t="s">
        <v>111</v>
      </c>
      <c r="F24" s="6" t="s">
        <v>152</v>
      </c>
      <c r="G24" s="3">
        <v>62</v>
      </c>
      <c r="H24" s="3">
        <v>800</v>
      </c>
      <c r="I24" s="3">
        <f t="shared" si="0"/>
        <v>49600</v>
      </c>
      <c r="J24" s="3">
        <f t="shared" si="1"/>
        <v>49600</v>
      </c>
      <c r="K24" s="3"/>
    </row>
    <row r="25" spans="1:11" ht="21" customHeight="1" outlineLevel="2">
      <c r="A25" s="3">
        <v>15</v>
      </c>
      <c r="B25" s="3" t="s">
        <v>139</v>
      </c>
      <c r="C25" s="27" t="s">
        <v>173</v>
      </c>
      <c r="D25" s="3" t="s">
        <v>112</v>
      </c>
      <c r="E25" s="3" t="s">
        <v>113</v>
      </c>
      <c r="F25" s="6" t="s">
        <v>152</v>
      </c>
      <c r="G25" s="3">
        <v>55</v>
      </c>
      <c r="H25" s="3">
        <v>800</v>
      </c>
      <c r="I25" s="3">
        <f t="shared" si="0"/>
        <v>44000</v>
      </c>
      <c r="J25" s="3">
        <f t="shared" si="1"/>
        <v>44000</v>
      </c>
      <c r="K25" s="3"/>
    </row>
    <row r="26" spans="1:11" ht="21" customHeight="1" outlineLevel="1">
      <c r="A26" s="3"/>
      <c r="B26" s="11" t="s">
        <v>46</v>
      </c>
      <c r="C26" s="3"/>
      <c r="D26" s="3"/>
      <c r="E26" s="3"/>
      <c r="F26" s="6"/>
      <c r="G26" s="3">
        <f>SUBTOTAL(9,G21:G25)</f>
        <v>442</v>
      </c>
      <c r="H26" s="3"/>
      <c r="I26" s="3">
        <f>SUBTOTAL(9,I21:I25)</f>
        <v>353600</v>
      </c>
      <c r="J26" s="3">
        <f>SUBTOTAL(9,J21:J25)</f>
        <v>353600</v>
      </c>
      <c r="K26" s="3"/>
    </row>
    <row r="27" spans="1:11" ht="21" customHeight="1" outlineLevel="2">
      <c r="A27" s="3">
        <v>16</v>
      </c>
      <c r="B27" s="3" t="s">
        <v>140</v>
      </c>
      <c r="C27" s="3" t="s">
        <v>114</v>
      </c>
      <c r="D27" s="3" t="s">
        <v>117</v>
      </c>
      <c r="E27" s="3" t="s">
        <v>116</v>
      </c>
      <c r="F27" s="6" t="s">
        <v>152</v>
      </c>
      <c r="G27" s="3">
        <v>40</v>
      </c>
      <c r="H27" s="3">
        <v>800</v>
      </c>
      <c r="I27" s="3">
        <f t="shared" si="0"/>
        <v>32000</v>
      </c>
      <c r="J27" s="3">
        <f t="shared" si="1"/>
        <v>32000</v>
      </c>
      <c r="K27" s="3"/>
    </row>
    <row r="28" spans="1:11" ht="21" customHeight="1" outlineLevel="1">
      <c r="A28" s="3"/>
      <c r="B28" s="11" t="s">
        <v>163</v>
      </c>
      <c r="C28" s="3"/>
      <c r="D28" s="3"/>
      <c r="E28" s="3"/>
      <c r="F28" s="6"/>
      <c r="G28" s="3">
        <f>SUBTOTAL(9,G27:G27)</f>
        <v>40</v>
      </c>
      <c r="H28" s="3"/>
      <c r="I28" s="3">
        <f>SUBTOTAL(9,I27:I27)</f>
        <v>32000</v>
      </c>
      <c r="J28" s="3">
        <f>SUBTOTAL(9,J27:J27)</f>
        <v>32000</v>
      </c>
      <c r="K28" s="3"/>
    </row>
    <row r="29" spans="1:11" ht="21" customHeight="1" outlineLevel="2">
      <c r="A29" s="3">
        <v>17</v>
      </c>
      <c r="B29" s="3" t="s">
        <v>157</v>
      </c>
      <c r="C29" s="3" t="s">
        <v>118</v>
      </c>
      <c r="D29" s="3" t="s">
        <v>119</v>
      </c>
      <c r="E29" s="3" t="s">
        <v>118</v>
      </c>
      <c r="F29" s="6" t="s">
        <v>152</v>
      </c>
      <c r="G29" s="3">
        <v>31</v>
      </c>
      <c r="H29" s="3">
        <v>800</v>
      </c>
      <c r="I29" s="3">
        <f t="shared" si="0"/>
        <v>24800</v>
      </c>
      <c r="J29" s="3">
        <f t="shared" si="1"/>
        <v>24800</v>
      </c>
      <c r="K29" s="3"/>
    </row>
    <row r="30" spans="1:11" ht="21" customHeight="1" outlineLevel="1">
      <c r="A30" s="3"/>
      <c r="B30" s="11" t="s">
        <v>164</v>
      </c>
      <c r="C30" s="3"/>
      <c r="D30" s="3"/>
      <c r="E30" s="3"/>
      <c r="F30" s="6"/>
      <c r="G30" s="3">
        <f>SUBTOTAL(9,G29:G29)</f>
        <v>31</v>
      </c>
      <c r="H30" s="3"/>
      <c r="I30" s="3">
        <f>SUBTOTAL(9,I29:I29)</f>
        <v>24800</v>
      </c>
      <c r="J30" s="3">
        <f>SUBTOTAL(9,J29:J29)</f>
        <v>24800</v>
      </c>
      <c r="K30" s="3"/>
    </row>
    <row r="31" spans="1:11" ht="21" customHeight="1" outlineLevel="2">
      <c r="A31" s="3">
        <v>18</v>
      </c>
      <c r="B31" s="3" t="s">
        <v>141</v>
      </c>
      <c r="C31" s="3" t="s">
        <v>120</v>
      </c>
      <c r="D31" s="3" t="s">
        <v>123</v>
      </c>
      <c r="E31" s="3" t="s">
        <v>122</v>
      </c>
      <c r="F31" s="6" t="s">
        <v>152</v>
      </c>
      <c r="G31" s="3">
        <v>64</v>
      </c>
      <c r="H31" s="3">
        <v>800</v>
      </c>
      <c r="I31" s="3">
        <f t="shared" si="0"/>
        <v>51200</v>
      </c>
      <c r="J31" s="3">
        <f t="shared" si="1"/>
        <v>51200</v>
      </c>
      <c r="K31" s="3"/>
    </row>
    <row r="32" spans="1:11" ht="21" customHeight="1" outlineLevel="2">
      <c r="A32" s="3">
        <v>19</v>
      </c>
      <c r="B32" s="3" t="s">
        <v>141</v>
      </c>
      <c r="C32" s="3" t="s">
        <v>124</v>
      </c>
      <c r="D32" s="3" t="s">
        <v>125</v>
      </c>
      <c r="E32" s="3" t="s">
        <v>124</v>
      </c>
      <c r="F32" s="6" t="s">
        <v>152</v>
      </c>
      <c r="G32" s="3">
        <v>12</v>
      </c>
      <c r="H32" s="3">
        <v>800</v>
      </c>
      <c r="I32" s="3">
        <f t="shared" si="0"/>
        <v>9600</v>
      </c>
      <c r="J32" s="3">
        <f t="shared" si="1"/>
        <v>9600</v>
      </c>
      <c r="K32" s="3"/>
    </row>
    <row r="33" spans="1:11" ht="21" customHeight="1" outlineLevel="1">
      <c r="A33" s="3"/>
      <c r="B33" s="11" t="s">
        <v>165</v>
      </c>
      <c r="C33" s="3"/>
      <c r="D33" s="3"/>
      <c r="E33" s="3"/>
      <c r="F33" s="6"/>
      <c r="G33" s="3">
        <f>SUBTOTAL(9,G31:G32)</f>
        <v>76</v>
      </c>
      <c r="H33" s="3"/>
      <c r="I33" s="3">
        <f>SUBTOTAL(9,I31:I32)</f>
        <v>60800</v>
      </c>
      <c r="J33" s="3">
        <f>SUBTOTAL(9,J31:J32)</f>
        <v>60800</v>
      </c>
      <c r="K33" s="3"/>
    </row>
    <row r="34" spans="1:11" ht="21" customHeight="1" outlineLevel="2">
      <c r="A34" s="3">
        <v>20</v>
      </c>
      <c r="B34" s="3" t="s">
        <v>142</v>
      </c>
      <c r="C34" s="3" t="s">
        <v>129</v>
      </c>
      <c r="D34" s="3" t="s">
        <v>130</v>
      </c>
      <c r="E34" s="3" t="s">
        <v>131</v>
      </c>
      <c r="F34" s="6" t="s">
        <v>152</v>
      </c>
      <c r="G34" s="3">
        <v>24</v>
      </c>
      <c r="H34" s="3">
        <v>800</v>
      </c>
      <c r="I34" s="3">
        <f t="shared" si="0"/>
        <v>19200</v>
      </c>
      <c r="J34" s="3">
        <f t="shared" si="1"/>
        <v>19200</v>
      </c>
      <c r="K34" s="3"/>
    </row>
    <row r="35" spans="1:11" ht="21" customHeight="1" outlineLevel="2">
      <c r="A35" s="3">
        <v>21</v>
      </c>
      <c r="B35" s="3" t="s">
        <v>142</v>
      </c>
      <c r="C35" s="3" t="s">
        <v>132</v>
      </c>
      <c r="D35" s="3" t="s">
        <v>133</v>
      </c>
      <c r="E35" s="3" t="s">
        <v>134</v>
      </c>
      <c r="F35" s="6" t="s">
        <v>152</v>
      </c>
      <c r="G35" s="3">
        <v>63</v>
      </c>
      <c r="H35" s="3">
        <v>800</v>
      </c>
      <c r="I35" s="3">
        <f t="shared" si="0"/>
        <v>50400</v>
      </c>
      <c r="J35" s="3">
        <f t="shared" si="1"/>
        <v>50400</v>
      </c>
      <c r="K35" s="3"/>
    </row>
    <row r="36" spans="1:11" ht="21" customHeight="1" outlineLevel="1">
      <c r="A36" s="3"/>
      <c r="B36" s="11" t="s">
        <v>166</v>
      </c>
      <c r="C36" s="3"/>
      <c r="D36" s="3"/>
      <c r="E36" s="3"/>
      <c r="F36" s="6"/>
      <c r="G36" s="3">
        <f>SUBTOTAL(9,G34:G35)</f>
        <v>87</v>
      </c>
      <c r="H36" s="3"/>
      <c r="I36" s="3">
        <f>SUBTOTAL(9,I34:I35)</f>
        <v>69600</v>
      </c>
      <c r="J36" s="3">
        <f>SUBTOTAL(9,J34:J35)</f>
        <v>69600</v>
      </c>
      <c r="K36" s="3"/>
    </row>
    <row r="37" spans="1:11" ht="21" customHeight="1">
      <c r="A37" s="3"/>
      <c r="B37" s="11" t="s">
        <v>167</v>
      </c>
      <c r="C37" s="3"/>
      <c r="D37" s="3"/>
      <c r="E37" s="3"/>
      <c r="F37" s="6"/>
      <c r="G37" s="3">
        <f>SUBTOTAL(9,G5:G35)</f>
        <v>1243</v>
      </c>
      <c r="H37" s="3"/>
      <c r="I37" s="3">
        <f>SUBTOTAL(9,I5:I35)</f>
        <v>994400</v>
      </c>
      <c r="J37" s="3">
        <f>SUBTOTAL(9,J5:J35)</f>
        <v>994400</v>
      </c>
      <c r="K37" s="3"/>
    </row>
  </sheetData>
  <sheetProtection/>
  <mergeCells count="12">
    <mergeCell ref="I4:I5"/>
    <mergeCell ref="J4:J5"/>
    <mergeCell ref="A2:K2"/>
    <mergeCell ref="A4:A5"/>
    <mergeCell ref="C4:C5"/>
    <mergeCell ref="D4:D5"/>
    <mergeCell ref="E4:E5"/>
    <mergeCell ref="F4:F5"/>
    <mergeCell ref="B4:B5"/>
    <mergeCell ref="K4:K5"/>
    <mergeCell ref="G4:G5"/>
    <mergeCell ref="H4:H5"/>
  </mergeCells>
  <printOptions horizontalCentered="1"/>
  <pageMargins left="0.39" right="0.39" top="0.39" bottom="0.39" header="0.39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ghd</cp:lastModifiedBy>
  <cp:lastPrinted>2018-02-08T07:57:42Z</cp:lastPrinted>
  <dcterms:created xsi:type="dcterms:W3CDTF">2017-10-27T01:01:32Z</dcterms:created>
  <dcterms:modified xsi:type="dcterms:W3CDTF">2018-02-08T08:36:00Z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